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<sst xmlns="http://schemas.openxmlformats.org/spreadsheetml/2006/main" count="30" uniqueCount="25">
  <si>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мм</t>
  </si>
  <si>
    <t>Исходные данные:</t>
  </si>
  <si>
    <t>m=</t>
  </si>
  <si>
    <t>z=</t>
  </si>
  <si>
    <t>b=</t>
  </si>
  <si>
    <t>шт</t>
  </si>
  <si>
    <t>градусы</t>
  </si>
  <si>
    <t>x=</t>
  </si>
  <si>
    <t>-</t>
  </si>
  <si>
    <t>Угол профиля</t>
  </si>
  <si>
    <t>at=</t>
  </si>
  <si>
    <t>Угол профиля нормального исходного контура</t>
  </si>
  <si>
    <t>a=</t>
  </si>
  <si>
    <t>zk=</t>
  </si>
  <si>
    <t>zn=</t>
  </si>
  <si>
    <t>W=</t>
  </si>
  <si>
    <t xml:space="preserve">Число зубьев колеса </t>
  </si>
  <si>
    <t>Угол наклона зубьев колеса</t>
  </si>
  <si>
    <t>Коэффициент смещения исходного контура</t>
  </si>
  <si>
    <t xml:space="preserve">Модуль зацепления </t>
  </si>
  <si>
    <t>Условное число зубьев колеса</t>
  </si>
  <si>
    <t>Длина общей нормали</t>
  </si>
  <si>
    <t>Результаты расчета:</t>
  </si>
  <si>
    <t>Число зубьев в длине общей нормали</t>
  </si>
  <si>
    <t>Расчет длины общей нормали
цилиндрических зубчатых колес
(в том числе косозубых со смещением)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</si>
</sst>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%"/>
    <numFmt numFmtId="184" formatCode="#,##0.000"/>
  </numFmts>
  <fonts count="9">
    <font>
      <sz val="10"/>
      <name val="Arial"/>
      <family val="0"/>
    </font>
    <font>
      <sz val="10"/>
      <name val="Arial Cyr"/>
      <family val="0"/>
    </font>
    <font>
      <b/>
      <sz val="12"/>
      <name val="Arial Black"/>
      <family val="2"/>
    </font>
    <font>
      <b/>
      <u val="single"/>
      <sz val="14"/>
      <color indexed="20"/>
      <name val="Arial Cyr"/>
      <family val="2"/>
    </font>
    <font>
      <b/>
      <sz val="14"/>
      <name val="Arial Black"/>
      <family val="2"/>
    </font>
    <font>
      <b/>
      <sz val="11"/>
      <color indexed="10"/>
      <name val="Arial Cyr"/>
      <family val="0"/>
    </font>
    <font>
      <b/>
      <sz val="11"/>
      <color indexed="12"/>
      <name val="Arial Cyr"/>
      <family val="0"/>
    </font>
    <font>
      <b/>
      <sz val="11"/>
      <color indexed="14"/>
      <name val="Arial Cyr"/>
      <family val="0"/>
    </font>
    <font>
      <b/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7" applyFont="1" applyAlignment="1" applyProtection="1">
      <alignment horizontal="left"/>
      <protection/>
    </xf>
    <xf numFmtId="0" fontId="1" fillId="0" borderId="0" xfId="17">
      <alignment/>
      <protection/>
    </xf>
    <xf numFmtId="0" fontId="1" fillId="0" borderId="0" xfId="17" applyFill="1">
      <alignment/>
      <protection/>
    </xf>
    <xf numFmtId="0" fontId="6" fillId="0" borderId="1" xfId="17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6" fillId="0" borderId="2" xfId="17" applyFont="1" applyBorder="1" applyAlignment="1">
      <alignment horizontal="center"/>
      <protection/>
    </xf>
    <xf numFmtId="0" fontId="6" fillId="0" borderId="3" xfId="17" applyFont="1" applyBorder="1" applyAlignment="1">
      <alignment horizontal="center"/>
      <protection/>
    </xf>
    <xf numFmtId="183" fontId="1" fillId="0" borderId="0" xfId="17" applyNumberFormat="1" applyFill="1">
      <alignment/>
      <protection/>
    </xf>
    <xf numFmtId="184" fontId="1" fillId="0" borderId="0" xfId="17" applyNumberFormat="1" applyFill="1">
      <alignment/>
      <protection/>
    </xf>
    <xf numFmtId="0" fontId="1" fillId="0" borderId="0" xfId="17" applyFont="1" applyFill="1" applyAlignment="1">
      <alignment horizontal="right"/>
      <protection/>
    </xf>
    <xf numFmtId="0" fontId="5" fillId="0" borderId="4" xfId="17" applyFont="1" applyBorder="1" applyAlignment="1">
      <alignment horizontal="center"/>
      <protection/>
    </xf>
    <xf numFmtId="0" fontId="5" fillId="0" borderId="5" xfId="17" applyFont="1" applyBorder="1" applyAlignment="1" applyProtection="1">
      <alignment horizontal="center"/>
      <protection/>
    </xf>
    <xf numFmtId="0" fontId="5" fillId="0" borderId="6" xfId="17" applyFont="1" applyBorder="1" applyAlignment="1">
      <alignment horizontal="center"/>
      <protection/>
    </xf>
    <xf numFmtId="0" fontId="6" fillId="0" borderId="7" xfId="17" applyFont="1" applyBorder="1" applyProtection="1">
      <alignment/>
      <protection/>
    </xf>
    <xf numFmtId="0" fontId="6" fillId="0" borderId="7" xfId="17" applyFont="1" applyBorder="1" applyAlignment="1" applyProtection="1">
      <alignment horizontal="center"/>
      <protection/>
    </xf>
    <xf numFmtId="0" fontId="6" fillId="0" borderId="8" xfId="17" applyFont="1" applyBorder="1" applyAlignment="1">
      <alignment horizontal="center"/>
      <protection/>
    </xf>
    <xf numFmtId="0" fontId="6" fillId="0" borderId="2" xfId="17" applyFont="1" applyBorder="1" applyProtection="1">
      <alignment/>
      <protection/>
    </xf>
    <xf numFmtId="0" fontId="6" fillId="0" borderId="2" xfId="17" applyFont="1" applyBorder="1" applyAlignment="1" applyProtection="1">
      <alignment horizontal="center"/>
      <protection/>
    </xf>
    <xf numFmtId="0" fontId="6" fillId="0" borderId="9" xfId="17" applyFont="1" applyBorder="1" applyAlignment="1">
      <alignment horizontal="center"/>
      <protection/>
    </xf>
    <xf numFmtId="0" fontId="6" fillId="0" borderId="10" xfId="17" applyFont="1" applyBorder="1">
      <alignment/>
      <protection/>
    </xf>
    <xf numFmtId="0" fontId="6" fillId="0" borderId="10" xfId="17" applyFont="1" applyBorder="1" applyAlignment="1">
      <alignment horizontal="center"/>
      <protection/>
    </xf>
    <xf numFmtId="180" fontId="6" fillId="2" borderId="2" xfId="17" applyNumberFormat="1" applyFont="1" applyFill="1" applyBorder="1" applyAlignment="1">
      <alignment horizontal="right"/>
      <protection/>
    </xf>
    <xf numFmtId="180" fontId="6" fillId="2" borderId="11" xfId="17" applyNumberFormat="1" applyFont="1" applyFill="1" applyBorder="1" applyAlignment="1">
      <alignment horizontal="right"/>
      <protection/>
    </xf>
    <xf numFmtId="0" fontId="8" fillId="0" borderId="12" xfId="17" applyFont="1" applyBorder="1" applyAlignment="1">
      <alignment horizontal="center"/>
      <protection/>
    </xf>
    <xf numFmtId="0" fontId="8" fillId="0" borderId="7" xfId="17" applyFont="1" applyBorder="1" applyProtection="1">
      <alignment/>
      <protection/>
    </xf>
    <xf numFmtId="0" fontId="8" fillId="0" borderId="7" xfId="17" applyFont="1" applyBorder="1" applyAlignment="1" applyProtection="1">
      <alignment horizontal="center"/>
      <protection/>
    </xf>
    <xf numFmtId="180" fontId="8" fillId="3" borderId="7" xfId="17" applyNumberFormat="1" applyFont="1" applyFill="1" applyBorder="1" applyAlignment="1" applyProtection="1">
      <alignment horizontal="right"/>
      <protection/>
    </xf>
    <xf numFmtId="0" fontId="8" fillId="0" borderId="13" xfId="17" applyFont="1" applyBorder="1" applyAlignment="1">
      <alignment horizontal="center"/>
      <protection/>
    </xf>
    <xf numFmtId="0" fontId="5" fillId="0" borderId="6" xfId="17" applyFont="1" applyBorder="1" applyAlignment="1">
      <alignment horizontal="left" vertical="center" wrapText="1"/>
      <protection/>
    </xf>
    <xf numFmtId="0" fontId="5" fillId="0" borderId="14" xfId="17" applyFont="1" applyBorder="1" applyAlignment="1">
      <alignment horizontal="center"/>
      <protection/>
    </xf>
    <xf numFmtId="0" fontId="5" fillId="0" borderId="15" xfId="17" applyFont="1" applyBorder="1" applyAlignment="1">
      <alignment horizontal="left" vertical="center" wrapText="1"/>
      <protection/>
    </xf>
    <xf numFmtId="0" fontId="5" fillId="0" borderId="15" xfId="17" applyFont="1" applyBorder="1" applyAlignment="1">
      <alignment horizontal="center"/>
      <protection/>
    </xf>
    <xf numFmtId="180" fontId="5" fillId="3" borderId="15" xfId="17" applyNumberFormat="1" applyFont="1" applyFill="1" applyBorder="1" applyAlignment="1" applyProtection="1">
      <alignment horizontal="right"/>
      <protection/>
    </xf>
    <xf numFmtId="0" fontId="5" fillId="0" borderId="16" xfId="17" applyFont="1" applyBorder="1" applyAlignment="1" applyProtection="1">
      <alignment horizontal="center"/>
      <protection/>
    </xf>
    <xf numFmtId="0" fontId="8" fillId="0" borderId="4" xfId="17" applyFont="1" applyBorder="1" applyAlignment="1">
      <alignment horizontal="center"/>
      <protection/>
    </xf>
    <xf numFmtId="0" fontId="8" fillId="0" borderId="6" xfId="17" applyFont="1" applyBorder="1" applyAlignment="1" applyProtection="1">
      <alignment horizontal="center"/>
      <protection/>
    </xf>
    <xf numFmtId="180" fontId="8" fillId="3" borderId="6" xfId="17" applyNumberFormat="1" applyFont="1" applyFill="1" applyBorder="1" applyAlignment="1" applyProtection="1">
      <alignment horizontal="right"/>
      <protection/>
    </xf>
    <xf numFmtId="0" fontId="8" fillId="0" borderId="5" xfId="17" applyFont="1" applyBorder="1" applyAlignment="1" applyProtection="1">
      <alignment horizontal="center"/>
      <protection/>
    </xf>
    <xf numFmtId="180" fontId="5" fillId="3" borderId="10" xfId="17" applyNumberFormat="1" applyFont="1" applyFill="1" applyBorder="1" applyAlignment="1" applyProtection="1">
      <alignment horizontal="right"/>
      <protection/>
    </xf>
    <xf numFmtId="0" fontId="8" fillId="0" borderId="6" xfId="17" applyFont="1" applyBorder="1" applyAlignment="1" applyProtection="1">
      <alignment horizontal="left" vertical="center"/>
      <protection/>
    </xf>
    <xf numFmtId="0" fontId="3" fillId="0" borderId="17" xfId="17" applyFont="1" applyBorder="1" applyAlignment="1" applyProtection="1">
      <alignment horizontal="center" wrapText="1"/>
      <protection/>
    </xf>
    <xf numFmtId="0" fontId="4" fillId="0" borderId="17" xfId="17" applyFont="1" applyBorder="1" applyAlignment="1" applyProtection="1">
      <alignment horizontal="center"/>
      <protection/>
    </xf>
    <xf numFmtId="0" fontId="7" fillId="0" borderId="18" xfId="17" applyFont="1" applyBorder="1" applyAlignment="1">
      <alignment horizontal="left"/>
      <protection/>
    </xf>
    <xf numFmtId="0" fontId="7" fillId="0" borderId="19" xfId="17" applyFont="1" applyBorder="1" applyAlignment="1">
      <alignment horizontal="left"/>
      <protection/>
    </xf>
    <xf numFmtId="0" fontId="7" fillId="0" borderId="20" xfId="17" applyFont="1" applyBorder="1" applyAlignment="1">
      <alignment horizontal="left"/>
      <protection/>
    </xf>
    <xf numFmtId="0" fontId="7" fillId="0" borderId="21" xfId="17" applyFont="1" applyBorder="1" applyAlignment="1">
      <alignment horizontal="left"/>
      <protection/>
    </xf>
    <xf numFmtId="0" fontId="7" fillId="0" borderId="22" xfId="17" applyFont="1" applyBorder="1" applyAlignment="1">
      <alignment horizontal="left"/>
      <protection/>
    </xf>
    <xf numFmtId="0" fontId="7" fillId="0" borderId="23" xfId="17" applyFont="1" applyBorder="1" applyAlignment="1">
      <alignment horizontal="left"/>
      <protection/>
    </xf>
    <xf numFmtId="180" fontId="6" fillId="4" borderId="10" xfId="17" applyNumberFormat="1" applyFont="1" applyFill="1" applyBorder="1" applyAlignment="1">
      <alignment horizontal="right"/>
      <protection/>
    </xf>
  </cellXfs>
  <cellStyles count="7">
    <cellStyle name="Normal" xfId="0"/>
    <cellStyle name="Currency" xfId="15"/>
    <cellStyle name="Currency [0]" xfId="16"/>
    <cellStyle name="Обычный_raschet-privoda-telezhki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D3" sqref="D3"/>
    </sheetView>
  </sheetViews>
  <sheetFormatPr defaultColWidth="9.140625" defaultRowHeight="12.75"/>
  <cols>
    <col min="1" max="1" width="2.140625" style="2" bestFit="1" customWidth="1"/>
    <col min="2" max="2" width="52.421875" style="2" bestFit="1" customWidth="1"/>
    <col min="3" max="3" width="4.7109375" style="2" bestFit="1" customWidth="1"/>
    <col min="4" max="4" width="7.28125" style="2" bestFit="1" customWidth="1"/>
    <col min="5" max="5" width="9.7109375" style="2" bestFit="1" customWidth="1"/>
    <col min="6" max="6" width="9.140625" style="2" customWidth="1"/>
    <col min="7" max="9" width="9.421875" style="2" bestFit="1" customWidth="1"/>
    <col min="10" max="10" width="13.421875" style="2" bestFit="1" customWidth="1"/>
    <col min="11" max="11" width="9.140625" style="2" customWidth="1"/>
    <col min="12" max="13" width="9.421875" style="2" bestFit="1" customWidth="1"/>
    <col min="14" max="16384" width="9.140625" style="2" customWidth="1"/>
  </cols>
  <sheetData>
    <row r="1" spans="1:11" ht="67.5" customHeight="1" thickBot="1">
      <c r="A1" s="41" t="s">
        <v>24</v>
      </c>
      <c r="B1" s="42"/>
      <c r="C1" s="42"/>
      <c r="D1" s="42"/>
      <c r="E1" s="42"/>
      <c r="F1" s="1"/>
      <c r="G1" s="1"/>
      <c r="H1" s="1"/>
      <c r="I1" s="1"/>
      <c r="J1" s="1"/>
      <c r="K1" s="1"/>
    </row>
    <row r="2" spans="1:11" ht="18" customHeight="1" thickBot="1">
      <c r="A2" s="46" t="s">
        <v>1</v>
      </c>
      <c r="B2" s="47"/>
      <c r="C2" s="47"/>
      <c r="D2" s="47"/>
      <c r="E2" s="48"/>
      <c r="F2" s="1"/>
      <c r="G2" s="1"/>
      <c r="H2" s="1"/>
      <c r="I2" s="1"/>
      <c r="J2" s="1"/>
      <c r="K2" s="1"/>
    </row>
    <row r="3" spans="1:5" ht="18" customHeight="1">
      <c r="A3" s="4">
        <v>1</v>
      </c>
      <c r="B3" s="14" t="s">
        <v>19</v>
      </c>
      <c r="C3" s="15" t="s">
        <v>2</v>
      </c>
      <c r="D3" s="22">
        <v>8</v>
      </c>
      <c r="E3" s="7" t="s">
        <v>0</v>
      </c>
    </row>
    <row r="4" spans="1:5" ht="18" customHeight="1">
      <c r="A4" s="4">
        <v>2</v>
      </c>
      <c r="B4" s="17" t="s">
        <v>16</v>
      </c>
      <c r="C4" s="18" t="s">
        <v>3</v>
      </c>
      <c r="D4" s="22">
        <v>27</v>
      </c>
      <c r="E4" s="7" t="s">
        <v>5</v>
      </c>
    </row>
    <row r="5" spans="1:5" ht="18" customHeight="1">
      <c r="A5" s="4">
        <v>3</v>
      </c>
      <c r="B5" s="5" t="s">
        <v>17</v>
      </c>
      <c r="C5" s="6" t="s">
        <v>4</v>
      </c>
      <c r="D5" s="23">
        <v>17.2342</v>
      </c>
      <c r="E5" s="16" t="s">
        <v>6</v>
      </c>
    </row>
    <row r="6" spans="1:5" ht="18" customHeight="1">
      <c r="A6" s="4">
        <v>4</v>
      </c>
      <c r="B6" s="5" t="s">
        <v>18</v>
      </c>
      <c r="C6" s="6" t="s">
        <v>7</v>
      </c>
      <c r="D6" s="22">
        <v>0.35</v>
      </c>
      <c r="E6" s="7" t="s">
        <v>8</v>
      </c>
    </row>
    <row r="7" spans="1:5" ht="18" customHeight="1" thickBot="1">
      <c r="A7" s="19">
        <v>5</v>
      </c>
      <c r="B7" s="20" t="s">
        <v>11</v>
      </c>
      <c r="C7" s="21" t="s">
        <v>12</v>
      </c>
      <c r="D7" s="49">
        <v>20</v>
      </c>
      <c r="E7" s="16" t="s">
        <v>6</v>
      </c>
    </row>
    <row r="8" spans="1:8" ht="17.25" customHeight="1" thickBot="1">
      <c r="A8" s="43" t="s">
        <v>22</v>
      </c>
      <c r="B8" s="44"/>
      <c r="C8" s="44"/>
      <c r="D8" s="44"/>
      <c r="E8" s="45"/>
      <c r="F8" s="3"/>
      <c r="H8" s="9"/>
    </row>
    <row r="9" spans="1:13" ht="18" customHeight="1">
      <c r="A9" s="24">
        <v>6</v>
      </c>
      <c r="B9" s="25" t="s">
        <v>9</v>
      </c>
      <c r="C9" s="26" t="s">
        <v>10</v>
      </c>
      <c r="D9" s="27">
        <f>ATAN(TAN(D7/180*PI())/COS(D5/180*PI()))/PI()*180</f>
        <v>20.86084757454738</v>
      </c>
      <c r="E9" s="28" t="s">
        <v>6</v>
      </c>
      <c r="F9" s="3"/>
      <c r="G9" s="10"/>
      <c r="H9" s="9"/>
      <c r="I9" s="3"/>
      <c r="J9" s="8"/>
      <c r="K9" s="3"/>
      <c r="L9" s="3"/>
      <c r="M9" s="8"/>
    </row>
    <row r="10" spans="1:13" ht="18" customHeight="1" thickBot="1">
      <c r="A10" s="35">
        <v>7</v>
      </c>
      <c r="B10" s="40" t="s">
        <v>20</v>
      </c>
      <c r="C10" s="36" t="s">
        <v>13</v>
      </c>
      <c r="D10" s="37">
        <f>D4*(TAN(D9/180*PI())-D9/180*PI())/(TAN(D7/180*PI())-D7/180*PI())</f>
        <v>30.77749343313948</v>
      </c>
      <c r="E10" s="38" t="s">
        <v>5</v>
      </c>
      <c r="F10" s="3"/>
      <c r="G10" s="3"/>
      <c r="I10" s="3"/>
      <c r="J10" s="8"/>
      <c r="K10" s="3"/>
      <c r="L10" s="3"/>
      <c r="M10" s="8"/>
    </row>
    <row r="11" spans="1:13" ht="18" customHeight="1">
      <c r="A11" s="30">
        <v>8</v>
      </c>
      <c r="B11" s="31" t="s">
        <v>23</v>
      </c>
      <c r="C11" s="32" t="s">
        <v>14</v>
      </c>
      <c r="D11" s="33">
        <f>ROUND(0.5+D10*ACOS(D10*COS(D7/180*PI())/(D10+2*D6))/PI(),0)</f>
        <v>4</v>
      </c>
      <c r="E11" s="34" t="s">
        <v>5</v>
      </c>
      <c r="F11" s="3"/>
      <c r="G11" s="3"/>
      <c r="H11" s="9"/>
      <c r="I11" s="3"/>
      <c r="J11" s="8"/>
      <c r="K11" s="3"/>
      <c r="L11" s="3"/>
      <c r="M11" s="8"/>
    </row>
    <row r="12" spans="1:13" ht="18" customHeight="1" thickBot="1">
      <c r="A12" s="11">
        <v>9</v>
      </c>
      <c r="B12" s="29" t="s">
        <v>21</v>
      </c>
      <c r="C12" s="13" t="s">
        <v>15</v>
      </c>
      <c r="D12" s="39">
        <f>D3*((PI()*D11-PI()/2+(TAN(D7/180*PI())-D7/180*PI())*FLOOR(D10,1))*COS(D7/180*PI())+0.014*(D10-FLOOR(D10,1))+0.684*D6)</f>
        <v>88.02328890813017</v>
      </c>
      <c r="E12" s="12" t="s">
        <v>0</v>
      </c>
      <c r="F12" s="3"/>
      <c r="G12" s="3"/>
      <c r="H12" s="9"/>
      <c r="I12" s="3"/>
      <c r="J12" s="8"/>
      <c r="K12" s="3"/>
      <c r="L12" s="3"/>
      <c r="M12" s="8"/>
    </row>
  </sheetData>
  <mergeCells count="3">
    <mergeCell ref="A1:E1"/>
    <mergeCell ref="A8:E8"/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Воробьев</cp:lastModifiedBy>
  <dcterms:created xsi:type="dcterms:W3CDTF">1996-10-08T23:32:33Z</dcterms:created>
  <dcterms:modified xsi:type="dcterms:W3CDTF">2013-08-12T09:10:53Z</dcterms:modified>
  <cp:category/>
  <cp:version/>
  <cp:contentType/>
  <cp:contentStatus/>
</cp:coreProperties>
</file>