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<sst xmlns="http://schemas.openxmlformats.org/spreadsheetml/2006/main" count="45" uniqueCount="35">
  <si>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Исходные данные</t>
  </si>
  <si>
    <t>Обозна-
чения</t>
  </si>
  <si>
    <t>Значения</t>
  </si>
  <si>
    <t>Ед.
изм.</t>
  </si>
  <si>
    <t>мм</t>
  </si>
  <si>
    <t>-</t>
  </si>
  <si>
    <t>Диаметр шарика</t>
  </si>
  <si>
    <t>Сила вдавливания</t>
  </si>
  <si>
    <t>d=</t>
  </si>
  <si>
    <t>P=</t>
  </si>
  <si>
    <t>Н</t>
  </si>
  <si>
    <t>Предел текучести стали шарика</t>
  </si>
  <si>
    <r>
      <t>[σ</t>
    </r>
    <r>
      <rPr>
        <b/>
        <vertAlign val="subscript"/>
        <sz val="11"/>
        <color indexed="12"/>
        <rFont val="Arial"/>
        <family val="2"/>
      </rPr>
      <t>т</t>
    </r>
    <r>
      <rPr>
        <b/>
        <sz val="11"/>
        <color indexed="12"/>
        <rFont val="Arial"/>
        <family val="2"/>
      </rPr>
      <t>]</t>
    </r>
    <r>
      <rPr>
        <b/>
        <vertAlign val="subscript"/>
        <sz val="11"/>
        <color indexed="12"/>
        <rFont val="Arial"/>
        <family val="2"/>
      </rPr>
      <t>ш</t>
    </r>
    <r>
      <rPr>
        <b/>
        <sz val="11"/>
        <color indexed="12"/>
        <rFont val="Arial"/>
        <family val="2"/>
      </rPr>
      <t>=</t>
    </r>
  </si>
  <si>
    <t>МПа</t>
  </si>
  <si>
    <t>Предел текучести стали опорной плоскости</t>
  </si>
  <si>
    <r>
      <t>[σ</t>
    </r>
    <r>
      <rPr>
        <b/>
        <vertAlign val="subscript"/>
        <sz val="11"/>
        <color indexed="12"/>
        <rFont val="Arial"/>
        <family val="2"/>
      </rPr>
      <t>т</t>
    </r>
    <r>
      <rPr>
        <b/>
        <sz val="11"/>
        <color indexed="12"/>
        <rFont val="Arial"/>
        <family val="2"/>
      </rPr>
      <t>]</t>
    </r>
    <r>
      <rPr>
        <b/>
        <vertAlign val="subscript"/>
        <sz val="11"/>
        <color indexed="12"/>
        <rFont val="Arial"/>
        <family val="2"/>
      </rPr>
      <t>п</t>
    </r>
    <r>
      <rPr>
        <b/>
        <sz val="11"/>
        <color indexed="12"/>
        <rFont val="Arial"/>
        <family val="2"/>
      </rPr>
      <t>=</t>
    </r>
  </si>
  <si>
    <t>Модуль упругости стали (наибольший)</t>
  </si>
  <si>
    <t>E=</t>
  </si>
  <si>
    <t>Результаты расчетов</t>
  </si>
  <si>
    <t>Радиус площадки контакта</t>
  </si>
  <si>
    <t>a=</t>
  </si>
  <si>
    <t>Площадь контактной площадки</t>
  </si>
  <si>
    <t>F=</t>
  </si>
  <si>
    <r>
      <t>мм</t>
    </r>
    <r>
      <rPr>
        <b/>
        <vertAlign val="superscript"/>
        <sz val="11"/>
        <rFont val="Arial"/>
        <family val="2"/>
      </rPr>
      <t>2</t>
    </r>
  </si>
  <si>
    <t>Предельные контактные напряжения для шарика</t>
  </si>
  <si>
    <r>
      <t>[σ</t>
    </r>
    <r>
      <rPr>
        <b/>
        <vertAlign val="subscript"/>
        <sz val="11"/>
        <rFont val="Arial"/>
        <family val="2"/>
      </rPr>
      <t>к</t>
    </r>
    <r>
      <rPr>
        <b/>
        <sz val="11"/>
        <rFont val="Arial"/>
        <family val="2"/>
      </rPr>
      <t>]</t>
    </r>
    <r>
      <rPr>
        <b/>
        <vertAlign val="subscript"/>
        <sz val="11"/>
        <rFont val="Arial"/>
        <family val="2"/>
      </rPr>
      <t>ш</t>
    </r>
    <r>
      <rPr>
        <b/>
        <sz val="11"/>
        <rFont val="Arial"/>
        <family val="2"/>
      </rPr>
      <t>=</t>
    </r>
  </si>
  <si>
    <t>Предельные контактные напряжения для плоскости</t>
  </si>
  <si>
    <r>
      <t>[σ</t>
    </r>
    <r>
      <rPr>
        <b/>
        <vertAlign val="subscript"/>
        <sz val="11"/>
        <rFont val="Arial"/>
        <family val="2"/>
      </rPr>
      <t>к</t>
    </r>
    <r>
      <rPr>
        <b/>
        <sz val="11"/>
        <rFont val="Arial"/>
        <family val="2"/>
      </rPr>
      <t>]</t>
    </r>
    <r>
      <rPr>
        <b/>
        <vertAlign val="subscript"/>
        <sz val="11"/>
        <rFont val="Arial"/>
        <family val="2"/>
      </rPr>
      <t>п</t>
    </r>
    <r>
      <rPr>
        <b/>
        <sz val="11"/>
        <rFont val="Arial"/>
        <family val="2"/>
      </rPr>
      <t>=</t>
    </r>
  </si>
  <si>
    <t>Действующие нормальные напряжения</t>
  </si>
  <si>
    <r>
      <t>σ</t>
    </r>
    <r>
      <rPr>
        <b/>
        <vertAlign val="subscript"/>
        <sz val="11"/>
        <rFont val="Arial"/>
        <family val="2"/>
      </rPr>
      <t>к</t>
    </r>
    <r>
      <rPr>
        <b/>
        <sz val="11"/>
        <rFont val="Arial"/>
        <family val="2"/>
      </rPr>
      <t>=</t>
    </r>
  </si>
  <si>
    <t>К-т запаса контактной прочности для шарика</t>
  </si>
  <si>
    <t>К-т запаса контактной прочности для плоскости</t>
  </si>
  <si>
    <r>
      <t>k</t>
    </r>
    <r>
      <rPr>
        <b/>
        <vertAlign val="subscript"/>
        <sz val="11"/>
        <color indexed="10"/>
        <rFont val="Arial"/>
        <family val="2"/>
      </rPr>
      <t>зп</t>
    </r>
    <r>
      <rPr>
        <b/>
        <sz val="11"/>
        <color indexed="10"/>
        <rFont val="Arial"/>
        <family val="2"/>
      </rPr>
      <t>=</t>
    </r>
  </si>
  <si>
    <r>
      <t>k</t>
    </r>
    <r>
      <rPr>
        <b/>
        <vertAlign val="subscript"/>
        <sz val="11"/>
        <color indexed="10"/>
        <rFont val="Arial"/>
        <family val="2"/>
      </rPr>
      <t>зш</t>
    </r>
    <r>
      <rPr>
        <b/>
        <sz val="11"/>
        <color indexed="10"/>
        <rFont val="Arial"/>
        <family val="2"/>
      </rPr>
      <t>=</t>
    </r>
  </si>
  <si>
    <t>Расчет на смятие
шариком опорной плоскости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</si>
</sst>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%"/>
    <numFmt numFmtId="186" formatCode="#,##0.000"/>
    <numFmt numFmtId="187" formatCode="#,##0.0"/>
    <numFmt numFmtId="188" formatCode="#,##0.0000"/>
    <numFmt numFmtId="189" formatCode="#,##0.000000"/>
    <numFmt numFmtId="190" formatCode="#,##0.000000000"/>
    <numFmt numFmtId="191" formatCode="#,##0.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00000000000000000000000000"/>
    <numFmt numFmtId="197" formatCode="#,##0.000000000000"/>
    <numFmt numFmtId="198" formatCode="#,##0.0000000000"/>
    <numFmt numFmtId="199" formatCode="0.0E+00"/>
    <numFmt numFmtId="200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6"/>
      <color indexed="20"/>
      <name val="Arial"/>
      <family val="2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vertAlign val="subscript"/>
      <sz val="11"/>
      <color indexed="12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7" fillId="0" borderId="5" xfId="18" applyFont="1" applyBorder="1" applyAlignment="1" applyProtection="1">
      <alignment horizontal="center" vertical="center" wrapText="1"/>
      <protection/>
    </xf>
    <xf numFmtId="0" fontId="7" fillId="0" borderId="6" xfId="18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left" vertical="center"/>
      <protection/>
    </xf>
    <xf numFmtId="186" fontId="9" fillId="2" borderId="1" xfId="0" applyNumberFormat="1" applyFont="1" applyFill="1" applyBorder="1" applyAlignment="1" applyProtection="1">
      <alignment horizontal="center" vertical="center" wrapText="1"/>
      <protection/>
    </xf>
    <xf numFmtId="3" fontId="9" fillId="2" borderId="7" xfId="0" applyNumberFormat="1" applyFont="1" applyFill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/>
      <protection/>
    </xf>
    <xf numFmtId="18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87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/>
    </xf>
    <xf numFmtId="3" fontId="9" fillId="2" borderId="1" xfId="0" applyNumberFormat="1" applyFont="1" applyFill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4" fontId="11" fillId="2" borderId="10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left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4" fontId="11" fillId="2" borderId="7" xfId="0" applyNumberFormat="1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6" fillId="0" borderId="5" xfId="18" applyFont="1" applyBorder="1" applyAlignment="1" applyProtection="1">
      <alignment horizontal="left" vertical="center"/>
      <protection/>
    </xf>
    <xf numFmtId="0" fontId="6" fillId="0" borderId="12" xfId="18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aschet-privoda-telezhki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13</xdr:col>
      <xdr:colOff>0</xdr:colOff>
      <xdr:row>19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45339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.140625" style="0" customWidth="1"/>
    <col min="2" max="2" width="56.7109375" style="0" customWidth="1"/>
    <col min="3" max="3" width="8.00390625" style="0" bestFit="1" customWidth="1"/>
    <col min="4" max="4" width="10.7109375" style="0" bestFit="1" customWidth="1"/>
    <col min="5" max="5" width="5.57421875" style="0" bestFit="1" customWidth="1"/>
    <col min="13" max="13" width="4.00390625" style="0" customWidth="1"/>
  </cols>
  <sheetData>
    <row r="1" spans="1:19" ht="44.25" customHeight="1" thickBot="1">
      <c r="A1" s="39" t="s">
        <v>34</v>
      </c>
      <c r="B1" s="40"/>
      <c r="C1" s="40"/>
      <c r="D1" s="40"/>
      <c r="E1" s="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38" t="s">
        <v>0</v>
      </c>
      <c r="B2" s="37"/>
      <c r="C2" s="9" t="s">
        <v>1</v>
      </c>
      <c r="D2" s="9" t="s">
        <v>2</v>
      </c>
      <c r="E2" s="10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 customHeight="1">
      <c r="A3" s="7">
        <v>1</v>
      </c>
      <c r="B3" s="6" t="s">
        <v>6</v>
      </c>
      <c r="C3" s="5" t="s">
        <v>8</v>
      </c>
      <c r="D3" s="23">
        <v>10</v>
      </c>
      <c r="E3" s="8" t="s"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1">
        <v>2</v>
      </c>
      <c r="B4" s="12" t="s">
        <v>7</v>
      </c>
      <c r="C4" s="5" t="s">
        <v>9</v>
      </c>
      <c r="D4" s="24">
        <v>350</v>
      </c>
      <c r="E4" s="22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>
      <c r="A5" s="11">
        <v>3</v>
      </c>
      <c r="B5" s="12" t="s">
        <v>11</v>
      </c>
      <c r="C5" s="20" t="s">
        <v>12</v>
      </c>
      <c r="D5" s="21">
        <v>1700</v>
      </c>
      <c r="E5" s="22" t="s">
        <v>13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customHeight="1">
      <c r="A6" s="11">
        <v>4</v>
      </c>
      <c r="B6" s="12" t="s">
        <v>14</v>
      </c>
      <c r="C6" s="20" t="s">
        <v>15</v>
      </c>
      <c r="D6" s="21">
        <v>900</v>
      </c>
      <c r="E6" s="22" t="s">
        <v>13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6.5" customHeight="1" thickBot="1">
      <c r="A7" s="11">
        <v>5</v>
      </c>
      <c r="B7" s="12" t="s">
        <v>16</v>
      </c>
      <c r="C7" s="5" t="s">
        <v>17</v>
      </c>
      <c r="D7" s="21">
        <v>214000</v>
      </c>
      <c r="E7" s="22" t="s">
        <v>13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5.5">
      <c r="A8" s="38" t="s">
        <v>18</v>
      </c>
      <c r="B8" s="37"/>
      <c r="C8" s="9" t="s">
        <v>1</v>
      </c>
      <c r="D8" s="9" t="s">
        <v>2</v>
      </c>
      <c r="E8" s="10" t="s">
        <v>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3">
        <v>6</v>
      </c>
      <c r="B9" s="13" t="s">
        <v>19</v>
      </c>
      <c r="C9" s="2" t="s">
        <v>20</v>
      </c>
      <c r="D9" s="18">
        <f>0.88*(D3*D4/D7)^(1/3)</f>
        <v>0.22337475841645663</v>
      </c>
      <c r="E9" s="14" t="s">
        <v>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6.5" customHeight="1">
      <c r="A10" s="3">
        <v>7</v>
      </c>
      <c r="B10" s="13" t="s">
        <v>21</v>
      </c>
      <c r="C10" s="2" t="s">
        <v>22</v>
      </c>
      <c r="D10" s="18">
        <f>PI()*D9^2</f>
        <v>0.1567537951642522</v>
      </c>
      <c r="E10" s="14" t="s">
        <v>23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6.5" customHeight="1">
      <c r="A11" s="3">
        <v>8</v>
      </c>
      <c r="B11" s="13" t="s">
        <v>24</v>
      </c>
      <c r="C11" s="16" t="s">
        <v>25</v>
      </c>
      <c r="D11" s="25">
        <f>2.571*D5-2*D5*D9/(D3/2)</f>
        <v>4218.8051642768105</v>
      </c>
      <c r="E11" s="14" t="s">
        <v>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>
      <c r="A12" s="3">
        <v>9</v>
      </c>
      <c r="B12" s="15" t="s">
        <v>26</v>
      </c>
      <c r="C12" s="16" t="s">
        <v>27</v>
      </c>
      <c r="D12" s="26">
        <f>2.571*D6</f>
        <v>2313.9</v>
      </c>
      <c r="E12" s="14" t="s">
        <v>13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5" customHeight="1">
      <c r="A13" s="4">
        <v>10</v>
      </c>
      <c r="B13" s="17" t="s">
        <v>28</v>
      </c>
      <c r="C13" s="16" t="s">
        <v>29</v>
      </c>
      <c r="D13" s="19">
        <f>D4/D10</f>
        <v>2232.8008048115043</v>
      </c>
      <c r="E13" s="14" t="s">
        <v>13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customHeight="1">
      <c r="A14" s="32">
        <v>11</v>
      </c>
      <c r="B14" s="33" t="s">
        <v>30</v>
      </c>
      <c r="C14" s="34" t="s">
        <v>33</v>
      </c>
      <c r="D14" s="35">
        <f>D11/D13</f>
        <v>1.889467773025533</v>
      </c>
      <c r="E14" s="36" t="s">
        <v>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 thickBot="1">
      <c r="A15" s="27">
        <v>12</v>
      </c>
      <c r="B15" s="28" t="s">
        <v>31</v>
      </c>
      <c r="C15" s="29" t="s">
        <v>32</v>
      </c>
      <c r="D15" s="30">
        <f>D12/D13</f>
        <v>1.0363217332301804</v>
      </c>
      <c r="E15" s="31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6:19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6:19" ht="12.75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6:19" ht="12.7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6:19" ht="12.7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6:19" ht="12.7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6:19" ht="12.7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6:19" ht="12.7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6:19" ht="12.7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6:19" ht="12.7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6:19" ht="12.7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6:19" ht="12.7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6:19" ht="12.7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6:19" ht="12.7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6:19" ht="12.7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6:19" ht="12.7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6:19" ht="12.7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6:19" ht="12.7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6:19" ht="12.7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sheetProtection/>
  <mergeCells count="3">
    <mergeCell ref="A8:B8"/>
    <mergeCell ref="A1:E1"/>
    <mergeCell ref="A2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2016-10-20T14:19:46Z</dcterms:modified>
  <cp:category/>
  <cp:version/>
  <cp:contentType/>
  <cp:contentStatus/>
</cp:coreProperties>
</file>