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solver_adj" localSheetId="0" hidden="1">'1'!#REF!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0.00000285407</definedName>
  </definedNames>
  <calcPr fullCalcOnLoad="1"/>
</workbook>
</file>

<file path=xl/sharedStrings.xml><?xml version="1.0" encoding="utf-8"?>
<sst xmlns="http://schemas.openxmlformats.org/spreadsheetml/2006/main" count="71" uniqueCount="64">
  <si>
    <t>Обозна-
чения</t>
  </si>
  <si>
    <t>Значения</t>
  </si>
  <si>
    <t>Ед.
изм.</t>
  </si>
  <si>
    <t>°C</t>
  </si>
  <si>
    <t>час</t>
  </si>
  <si>
    <r>
      <t>t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</si>
  <si>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</si>
  <si>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t>Температура наружного воздуха (const)</t>
  </si>
  <si>
    <r>
      <t>t</t>
    </r>
    <r>
      <rPr>
        <b/>
        <vertAlign val="subscript"/>
        <sz val="11"/>
        <color indexed="12"/>
        <rFont val="Arial"/>
        <family val="2"/>
      </rPr>
      <t>н</t>
    </r>
    <r>
      <rPr>
        <b/>
        <sz val="11"/>
        <color indexed="12"/>
        <rFont val="Arial"/>
        <family val="2"/>
      </rPr>
      <t>=</t>
    </r>
  </si>
  <si>
    <t>Время остывания помещения</t>
  </si>
  <si>
    <t>Коэффициент аккумуляции тепловой
энергии помещением</t>
  </si>
  <si>
    <t>z=</t>
  </si>
  <si>
    <t xml:space="preserve">час </t>
  </si>
  <si>
    <t>Температура воздуха в помещении
в момент выключения отопления</t>
  </si>
  <si>
    <r>
      <t>t</t>
    </r>
    <r>
      <rPr>
        <b/>
        <vertAlign val="subscript"/>
        <sz val="11"/>
        <color indexed="10"/>
        <rFont val="Arial"/>
        <family val="2"/>
      </rPr>
      <t>2</t>
    </r>
    <r>
      <rPr>
        <b/>
        <sz val="11"/>
        <color indexed="10"/>
        <rFont val="Arial"/>
        <family val="2"/>
      </rPr>
      <t>=</t>
    </r>
  </si>
  <si>
    <t>β=</t>
  </si>
  <si>
    <t>°C</t>
  </si>
  <si>
    <r>
      <t xml:space="preserve">Температура воздуха в помещении
через </t>
    </r>
    <r>
      <rPr>
        <b/>
        <sz val="11"/>
        <color indexed="10"/>
        <rFont val="Arial"/>
        <family val="2"/>
      </rPr>
      <t>z</t>
    </r>
    <r>
      <rPr>
        <b/>
        <sz val="11"/>
        <color indexed="12"/>
        <rFont val="Arial"/>
        <family val="2"/>
      </rPr>
      <t xml:space="preserve"> часов</t>
    </r>
  </si>
  <si>
    <t>Средняя скорость остывания</t>
  </si>
  <si>
    <t>°C/час</t>
  </si>
  <si>
    <t>v=</t>
  </si>
  <si>
    <t>Исходные данные и результаты</t>
  </si>
  <si>
    <t>-</t>
  </si>
  <si>
    <t>Характеристика зданий</t>
  </si>
  <si>
    <t>Помещения</t>
  </si>
  <si>
    <t>угловые верхнего этажа</t>
  </si>
  <si>
    <t>угловые среднего и первого этажей</t>
  </si>
  <si>
    <r>
      <t xml:space="preserve">Коэффициент
аккумуляции
</t>
    </r>
    <r>
      <rPr>
        <b/>
        <sz val="9"/>
        <color indexed="8"/>
        <rFont val="Arial"/>
        <family val="2"/>
      </rPr>
      <t>β</t>
    </r>
  </si>
  <si>
    <t>средние</t>
  </si>
  <si>
    <t>№
п/п</t>
  </si>
  <si>
    <t>Крупнопанельный дом серии 1-605 А с трехслойными наружными стенами, утепленными минераловатными плитами с железобетонными фактурными слоями: толщина стены 21 см, из них толщина утеплителя 12 см</t>
  </si>
  <si>
    <t>Крупнопанельный жилой дом серии К7-3 (конструкции инж. Лагутенко) с наружными стенами толщиной 16 см, утепленными минераловатными плитами с железобетонными фактурными слоями</t>
  </si>
  <si>
    <t>угловые среднего этажа</t>
  </si>
  <si>
    <t>Дом из объемных элементов с наружными ограждениями из железобетонных вибропрокатных элементов, утепленных минераловатными
плитами. Толщина наружной стены 22 см, толщина слоя утеплителя в зоне стыкования с ребрами 5 см, между ребрами 7см. Общая
толщина железобетонных элементов между ребрами 30-40 мм</t>
  </si>
  <si>
    <t>угловые</t>
  </si>
  <si>
    <t>Кирпичные жилые здания с толщиной стен в 2,5 кирпича и коэффициентом остекления 0,18-0,25</t>
  </si>
  <si>
    <t>65 - 60</t>
  </si>
  <si>
    <t>100 - 65</t>
  </si>
  <si>
    <t>Промышленные здания с незначительными внутренними тепловыделениями (стены в 2 кирпича, коэффициент остекления 0,15-0,3)</t>
  </si>
  <si>
    <t>25 - 14</t>
  </si>
  <si>
    <t>Кирпичные, массивные, толщиной 0,65 м из кирпича полнотелого красного</t>
  </si>
  <si>
    <t>100 - 67</t>
  </si>
  <si>
    <t>Кирпичные, массивные, толщиной 0,65 м из кирпича силикатного</t>
  </si>
  <si>
    <t>Кирпичные, массивные, толщиной 0,65 м из кирпича со стиропором, толщиной 0,15 - 0,20 м</t>
  </si>
  <si>
    <t>Легкие, трехслойные с сотопластом, толщиной 0,10 - 0,15 м</t>
  </si>
  <si>
    <t>Деревянные, малой массивности, каркасные с заполнением деревянными щитами, толщиной 0,10 - 0,15 м</t>
  </si>
  <si>
    <t>25-17</t>
  </si>
  <si>
    <t>1*</t>
  </si>
  <si>
    <t>2*</t>
  </si>
  <si>
    <t>3*</t>
  </si>
  <si>
    <t>4*</t>
  </si>
  <si>
    <t>5*</t>
  </si>
  <si>
    <t>6**</t>
  </si>
  <si>
    <t>7**</t>
  </si>
  <si>
    <t>8**</t>
  </si>
  <si>
    <t>9**</t>
  </si>
  <si>
    <t>10**</t>
  </si>
  <si>
    <t>*</t>
  </si>
  <si>
    <t>**</t>
  </si>
  <si>
    <t>Формулы: Громов Н.К. Абонентские установки водяных сетей, Энергия 1968, стр.19</t>
  </si>
  <si>
    <t>Богословский В.Н., Сканави А.Н. Отопление, Москва, Стройиздат, 1991, стр. 81</t>
  </si>
  <si>
    <t>МДС 41-6.2000, Таблица 2, автор таблицы: к.т.н. Брайнина Е.Ю.</t>
  </si>
  <si>
    <t>СПРАВКА</t>
  </si>
  <si>
    <t>Расчет времени и скорости
остывания помещения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</si>
</sst>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000"/>
    <numFmt numFmtId="190" formatCode="#,##0.000"/>
    <numFmt numFmtId="191" formatCode="#,##0.000000"/>
    <numFmt numFmtId="192" formatCode="#,##0.000000000"/>
    <numFmt numFmtId="193" formatCode="#,##0.0"/>
    <numFmt numFmtId="194" formatCode="0.000000E+00"/>
    <numFmt numFmtId="195" formatCode="0.000E+00"/>
    <numFmt numFmtId="196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9.5"/>
      <name val="Arial Cyr"/>
      <family val="0"/>
    </font>
    <font>
      <sz val="5.75"/>
      <name val="Arial Cyr"/>
      <family val="0"/>
    </font>
    <font>
      <sz val="11.75"/>
      <color indexed="18"/>
      <name val="Arial Black"/>
      <family val="2"/>
    </font>
    <font>
      <vertAlign val="subscript"/>
      <sz val="11.75"/>
      <color indexed="18"/>
      <name val="Arial Black"/>
      <family val="2"/>
    </font>
    <font>
      <u val="single"/>
      <sz val="12"/>
      <color indexed="20"/>
      <name val="Arial Black"/>
      <family val="2"/>
    </font>
    <font>
      <u val="single"/>
      <vertAlign val="subscript"/>
      <sz val="12"/>
      <color indexed="20"/>
      <name val="Arial Black"/>
      <family val="2"/>
    </font>
    <font>
      <b/>
      <sz val="11"/>
      <color indexed="10"/>
      <name val="Calibri"/>
      <family val="0"/>
    </font>
    <font>
      <b/>
      <sz val="10"/>
      <color indexed="10"/>
      <name val="Calibri"/>
      <family val="0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6"/>
      <color indexed="20"/>
      <name val="Calibri"/>
      <family val="0"/>
    </font>
    <font>
      <u val="single"/>
      <sz val="11"/>
      <color indexed="2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1" fillId="0" borderId="0" xfId="53" applyFont="1" applyAlignment="1" applyProtection="1">
      <alignment horizontal="center" vertical="center"/>
      <protection/>
    </xf>
    <xf numFmtId="0" fontId="1" fillId="0" borderId="0" xfId="54">
      <alignment/>
      <protection/>
    </xf>
    <xf numFmtId="0" fontId="1" fillId="0" borderId="0" xfId="54" applyFill="1">
      <alignment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4" fillId="0" borderId="0" xfId="54" applyFont="1" applyBorder="1" applyAlignment="1">
      <alignment horizontal="center" vertical="center"/>
      <protection/>
    </xf>
    <xf numFmtId="188" fontId="25" fillId="0" borderId="0" xfId="54" applyNumberFormat="1" applyFont="1" applyFill="1" applyBorder="1" applyAlignment="1">
      <alignment horizontal="center" vertical="center"/>
      <protection/>
    </xf>
    <xf numFmtId="193" fontId="25" fillId="0" borderId="0" xfId="54" applyNumberFormat="1" applyFont="1" applyFill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93" fontId="25" fillId="24" borderId="10" xfId="54" applyNumberFormat="1" applyFont="1" applyFill="1" applyBorder="1" applyAlignment="1" applyProtection="1">
      <alignment horizontal="center" vertical="center"/>
      <protection locked="0"/>
    </xf>
    <xf numFmtId="193" fontId="1" fillId="0" borderId="0" xfId="54" applyNumberFormat="1" applyFill="1" applyBorder="1">
      <alignment/>
      <protection/>
    </xf>
    <xf numFmtId="0" fontId="1" fillId="0" borderId="0" xfId="54" applyFill="1" applyBorder="1">
      <alignment/>
      <protection/>
    </xf>
    <xf numFmtId="0" fontId="23" fillId="0" borderId="11" xfId="52" applyFont="1" applyBorder="1" applyAlignment="1" applyProtection="1">
      <alignment horizontal="center" vertical="center" wrapText="1"/>
      <protection/>
    </xf>
    <xf numFmtId="0" fontId="23" fillId="0" borderId="12" xfId="52" applyFont="1" applyBorder="1" applyAlignment="1" applyProtection="1">
      <alignment horizontal="center" vertical="center" wrapText="1"/>
      <protection/>
    </xf>
    <xf numFmtId="0" fontId="27" fillId="0" borderId="0" xfId="54" applyFont="1">
      <alignment/>
      <protection/>
    </xf>
    <xf numFmtId="0" fontId="27" fillId="0" borderId="0" xfId="54" applyFont="1" applyFill="1" applyBorder="1">
      <alignment/>
      <protection/>
    </xf>
    <xf numFmtId="195" fontId="1" fillId="0" borderId="0" xfId="54" applyNumberForma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0" fontId="1" fillId="0" borderId="0" xfId="54" applyFill="1" applyBorder="1" applyAlignment="1">
      <alignment vertical="center"/>
      <protection/>
    </xf>
    <xf numFmtId="2" fontId="1" fillId="0" borderId="0" xfId="54" applyNumberFormat="1" applyFill="1" applyBorder="1">
      <alignment/>
      <protection/>
    </xf>
    <xf numFmtId="2" fontId="9" fillId="0" borderId="0" xfId="54" applyNumberFormat="1" applyFont="1" applyFill="1" applyBorder="1">
      <alignment/>
      <protection/>
    </xf>
    <xf numFmtId="0" fontId="9" fillId="0" borderId="0" xfId="54" applyFont="1" applyFill="1" applyBorder="1">
      <alignment/>
      <protection/>
    </xf>
    <xf numFmtId="196" fontId="1" fillId="0" borderId="0" xfId="54" applyNumberFormat="1" applyFill="1" applyBorder="1">
      <alignment/>
      <protection/>
    </xf>
    <xf numFmtId="10" fontId="29" fillId="0" borderId="0" xfId="54" applyNumberFormat="1" applyFont="1" applyFill="1" applyBorder="1">
      <alignment/>
      <protection/>
    </xf>
    <xf numFmtId="0" fontId="25" fillId="0" borderId="13" xfId="54" applyFont="1" applyBorder="1" applyAlignment="1">
      <alignment horizontal="center" vertical="center"/>
      <protection/>
    </xf>
    <xf numFmtId="193" fontId="25" fillId="24" borderId="13" xfId="54" applyNumberFormat="1" applyFont="1" applyFill="1" applyBorder="1" applyAlignment="1" applyProtection="1">
      <alignment horizontal="center" vertical="center"/>
      <protection locked="0"/>
    </xf>
    <xf numFmtId="0" fontId="28" fillId="0" borderId="14" xfId="54" applyFont="1" applyBorder="1" applyAlignment="1">
      <alignment horizontal="center" vertical="center"/>
      <protection/>
    </xf>
    <xf numFmtId="0" fontId="28" fillId="0" borderId="15" xfId="54" applyFont="1" applyBorder="1" applyAlignment="1">
      <alignment horizontal="center" vertical="center"/>
      <protection/>
    </xf>
    <xf numFmtId="0" fontId="28" fillId="0" borderId="15" xfId="54" applyFont="1" applyBorder="1" applyAlignment="1">
      <alignment horizontal="left" vertical="center" wrapText="1"/>
      <protection/>
    </xf>
    <xf numFmtId="0" fontId="25" fillId="0" borderId="16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vertical="center" wrapText="1"/>
      <protection/>
    </xf>
    <xf numFmtId="0" fontId="25" fillId="0" borderId="17" xfId="54" applyFont="1" applyBorder="1" applyAlignment="1">
      <alignment horizontal="center" vertical="center"/>
      <protection/>
    </xf>
    <xf numFmtId="0" fontId="25" fillId="0" borderId="18" xfId="54" applyFont="1" applyBorder="1" applyAlignment="1">
      <alignment horizontal="center" vertical="center"/>
      <protection/>
    </xf>
    <xf numFmtId="0" fontId="25" fillId="0" borderId="19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vertical="center"/>
      <protection/>
    </xf>
    <xf numFmtId="0" fontId="25" fillId="0" borderId="13" xfId="54" applyFont="1" applyBorder="1" applyAlignment="1">
      <alignment horizontal="left" vertical="center" wrapText="1"/>
      <protection/>
    </xf>
    <xf numFmtId="0" fontId="25" fillId="0" borderId="20" xfId="54" applyFont="1" applyBorder="1" applyAlignment="1">
      <alignment horizontal="center" vertical="center"/>
      <protection/>
    </xf>
    <xf numFmtId="0" fontId="25" fillId="0" borderId="21" xfId="54" applyFont="1" applyBorder="1" applyAlignment="1">
      <alignment vertical="center" wrapText="1"/>
      <protection/>
    </xf>
    <xf numFmtId="0" fontId="25" fillId="0" borderId="21" xfId="54" applyFont="1" applyBorder="1" applyAlignment="1">
      <alignment horizontal="center" vertical="center"/>
      <protection/>
    </xf>
    <xf numFmtId="188" fontId="25" fillId="4" borderId="21" xfId="54" applyNumberFormat="1" applyFont="1" applyFill="1" applyBorder="1" applyAlignment="1" applyProtection="1">
      <alignment horizontal="center" vertical="center"/>
      <protection locked="0"/>
    </xf>
    <xf numFmtId="0" fontId="25" fillId="0" borderId="22" xfId="54" applyFont="1" applyBorder="1" applyAlignment="1">
      <alignment horizontal="center" vertical="center"/>
      <protection/>
    </xf>
    <xf numFmtId="0" fontId="2" fillId="0" borderId="0" xfId="54" applyFont="1" applyFill="1" applyBorder="1">
      <alignment/>
      <protection/>
    </xf>
    <xf numFmtId="193" fontId="30" fillId="22" borderId="15" xfId="54" applyNumberFormat="1" applyFont="1" applyFill="1" applyBorder="1" applyAlignment="1">
      <alignment horizontal="center" vertical="center"/>
      <protection/>
    </xf>
    <xf numFmtId="193" fontId="30" fillId="22" borderId="23" xfId="54" applyNumberFormat="1" applyFont="1" applyFill="1" applyBorder="1" applyAlignment="1">
      <alignment horizontal="center" vertical="center"/>
      <protection/>
    </xf>
    <xf numFmtId="193" fontId="30" fillId="22" borderId="24" xfId="54" applyNumberFormat="1" applyFont="1" applyFill="1" applyBorder="1" applyAlignment="1">
      <alignment horizontal="center" vertical="center"/>
      <protection/>
    </xf>
    <xf numFmtId="3" fontId="30" fillId="22" borderId="10" xfId="54" applyNumberFormat="1" applyFont="1" applyFill="1" applyBorder="1" applyAlignment="1" applyProtection="1">
      <alignment horizontal="center" vertical="center"/>
      <protection/>
    </xf>
    <xf numFmtId="3" fontId="30" fillId="22" borderId="17" xfId="54" applyNumberFormat="1" applyFont="1" applyFill="1" applyBorder="1" applyAlignment="1" applyProtection="1">
      <alignment horizontal="center" vertical="center"/>
      <protection/>
    </xf>
    <xf numFmtId="193" fontId="28" fillId="22" borderId="15" xfId="54" applyNumberFormat="1" applyFont="1" applyFill="1" applyBorder="1" applyAlignment="1" applyProtection="1">
      <alignment horizontal="center" vertical="center"/>
      <protection/>
    </xf>
    <xf numFmtId="0" fontId="28" fillId="0" borderId="23" xfId="54" applyFont="1" applyBorder="1" applyAlignment="1">
      <alignment horizontal="center" vertical="center"/>
      <protection/>
    </xf>
    <xf numFmtId="0" fontId="28" fillId="0" borderId="25" xfId="54" applyFont="1" applyBorder="1" applyAlignment="1">
      <alignment horizontal="center" vertical="center"/>
      <protection/>
    </xf>
    <xf numFmtId="0" fontId="28" fillId="0" borderId="26" xfId="54" applyFont="1" applyBorder="1">
      <alignment/>
      <protection/>
    </xf>
    <xf numFmtId="0" fontId="28" fillId="0" borderId="26" xfId="54" applyFont="1" applyBorder="1" applyAlignment="1">
      <alignment horizontal="center" vertical="center"/>
      <protection/>
    </xf>
    <xf numFmtId="193" fontId="28" fillId="22" borderId="26" xfId="54" applyNumberFormat="1" applyFont="1" applyFill="1" applyBorder="1" applyAlignment="1" applyProtection="1">
      <alignment horizontal="center" vertical="center"/>
      <protection/>
    </xf>
    <xf numFmtId="0" fontId="28" fillId="0" borderId="27" xfId="54" applyFont="1" applyBorder="1" applyAlignment="1">
      <alignment horizontal="center" vertical="center"/>
      <protection/>
    </xf>
    <xf numFmtId="3" fontId="30" fillId="22" borderId="28" xfId="54" applyNumberFormat="1" applyFont="1" applyFill="1" applyBorder="1" applyAlignment="1" applyProtection="1">
      <alignment horizontal="center" vertical="center"/>
      <protection/>
    </xf>
    <xf numFmtId="0" fontId="40" fillId="22" borderId="29" xfId="54" applyFont="1" applyFill="1" applyBorder="1" applyAlignment="1">
      <alignment horizontal="center"/>
      <protection/>
    </xf>
    <xf numFmtId="193" fontId="41" fillId="22" borderId="26" xfId="54" applyNumberFormat="1" applyFont="1" applyFill="1" applyBorder="1" applyAlignment="1">
      <alignment horizontal="center"/>
      <protection/>
    </xf>
    <xf numFmtId="193" fontId="41" fillId="22" borderId="27" xfId="54" applyNumberFormat="1" applyFont="1" applyFill="1" applyBorder="1" applyAlignment="1">
      <alignment horizontal="center"/>
      <protection/>
    </xf>
    <xf numFmtId="3" fontId="24" fillId="24" borderId="10" xfId="54" applyNumberFormat="1" applyFont="1" applyFill="1" applyBorder="1" applyAlignment="1" applyProtection="1">
      <alignment horizontal="center" vertical="center"/>
      <protection locked="0"/>
    </xf>
    <xf numFmtId="0" fontId="32" fillId="0" borderId="30" xfId="54" applyFont="1" applyBorder="1" applyAlignment="1">
      <alignment horizontal="center" vertical="center"/>
      <protection/>
    </xf>
    <xf numFmtId="0" fontId="31" fillId="0" borderId="31" xfId="54" applyFont="1" applyBorder="1" applyAlignment="1">
      <alignment horizontal="center" vertical="center"/>
      <protection/>
    </xf>
    <xf numFmtId="0" fontId="42" fillId="0" borderId="0" xfId="54" applyFont="1" applyAlignment="1">
      <alignment vertical="center"/>
      <protection/>
    </xf>
    <xf numFmtId="0" fontId="1" fillId="0" borderId="0" xfId="54" applyAlignment="1">
      <alignment vertical="center"/>
      <protection/>
    </xf>
    <xf numFmtId="0" fontId="1" fillId="0" borderId="0" xfId="54" applyFill="1" applyAlignment="1">
      <alignment vertical="center"/>
      <protection/>
    </xf>
    <xf numFmtId="0" fontId="28" fillId="0" borderId="32" xfId="54" applyFont="1" applyBorder="1" applyAlignment="1">
      <alignment horizontal="center" vertical="center"/>
      <protection/>
    </xf>
    <xf numFmtId="0" fontId="42" fillId="0" borderId="16" xfId="54" applyFont="1" applyBorder="1" applyAlignment="1">
      <alignment horizontal="center" vertical="center"/>
      <protection/>
    </xf>
    <xf numFmtId="0" fontId="42" fillId="0" borderId="25" xfId="54" applyFont="1" applyBorder="1" applyAlignment="1">
      <alignment horizontal="center" vertical="center"/>
      <protection/>
    </xf>
    <xf numFmtId="0" fontId="42" fillId="0" borderId="15" xfId="54" applyFont="1" applyBorder="1" applyAlignment="1">
      <alignment horizontal="center" vertical="center"/>
      <protection/>
    </xf>
    <xf numFmtId="0" fontId="43" fillId="0" borderId="33" xfId="54" applyFont="1" applyBorder="1" applyAlignment="1">
      <alignment horizontal="center" vertical="center" wrapText="1"/>
      <protection/>
    </xf>
    <xf numFmtId="0" fontId="42" fillId="0" borderId="20" xfId="54" applyFont="1" applyBorder="1" applyAlignment="1">
      <alignment horizontal="center" vertical="center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40" fillId="0" borderId="0" xfId="54" applyFont="1" applyFill="1" applyBorder="1" applyAlignment="1">
      <alignment horizontal="center"/>
      <protection/>
    </xf>
    <xf numFmtId="193" fontId="41" fillId="0" borderId="0" xfId="54" applyNumberFormat="1" applyFont="1" applyFill="1" applyBorder="1" applyAlignment="1">
      <alignment horizontal="center"/>
      <protection/>
    </xf>
    <xf numFmtId="0" fontId="42" fillId="0" borderId="10" xfId="54" applyFont="1" applyBorder="1" applyAlignment="1">
      <alignment horizontal="left" vertical="center" wrapText="1"/>
      <protection/>
    </xf>
    <xf numFmtId="0" fontId="42" fillId="0" borderId="14" xfId="54" applyFont="1" applyBorder="1" applyAlignment="1">
      <alignment horizontal="center" vertical="center"/>
      <protection/>
    </xf>
    <xf numFmtId="0" fontId="42" fillId="0" borderId="16" xfId="54" applyFont="1" applyBorder="1" applyAlignment="1">
      <alignment horizontal="center" vertical="center"/>
      <protection/>
    </xf>
    <xf numFmtId="0" fontId="20" fillId="0" borderId="0" xfId="53" applyFont="1" applyAlignment="1" applyProtection="1">
      <alignment horizontal="center" vertical="center" wrapText="1"/>
      <protection/>
    </xf>
    <xf numFmtId="0" fontId="21" fillId="0" borderId="0" xfId="53" applyFont="1" applyAlignment="1" applyProtection="1">
      <alignment horizontal="center" vertical="center"/>
      <protection/>
    </xf>
    <xf numFmtId="0" fontId="42" fillId="0" borderId="0" xfId="54" applyFont="1" applyAlignment="1">
      <alignment horizontal="left" vertical="center"/>
      <protection/>
    </xf>
    <xf numFmtId="0" fontId="45" fillId="0" borderId="34" xfId="54" applyFont="1" applyBorder="1" applyAlignment="1">
      <alignment horizontal="center"/>
      <protection/>
    </xf>
    <xf numFmtId="0" fontId="46" fillId="0" borderId="34" xfId="54" applyFont="1" applyBorder="1" applyAlignment="1">
      <alignment horizontal="center"/>
      <protection/>
    </xf>
    <xf numFmtId="0" fontId="42" fillId="0" borderId="26" xfId="54" applyFont="1" applyBorder="1" applyAlignment="1">
      <alignment horizontal="left" vertical="center"/>
      <protection/>
    </xf>
    <xf numFmtId="0" fontId="42" fillId="0" borderId="26" xfId="54" applyFont="1" applyBorder="1" applyAlignment="1">
      <alignment horizontal="center" vertical="center"/>
      <protection/>
    </xf>
    <xf numFmtId="0" fontId="42" fillId="0" borderId="27" xfId="54" applyFont="1" applyBorder="1" applyAlignment="1">
      <alignment horizontal="center" vertical="center"/>
      <protection/>
    </xf>
    <xf numFmtId="0" fontId="42" fillId="0" borderId="10" xfId="54" applyFont="1" applyBorder="1" applyAlignment="1">
      <alignment horizontal="left" vertical="center"/>
      <protection/>
    </xf>
    <xf numFmtId="0" fontId="42" fillId="0" borderId="10" xfId="54" applyFont="1" applyBorder="1" applyAlignment="1">
      <alignment horizontal="center" vertical="center"/>
      <protection/>
    </xf>
    <xf numFmtId="0" fontId="42" fillId="0" borderId="17" xfId="54" applyFont="1" applyBorder="1" applyAlignment="1">
      <alignment horizontal="center" vertical="center"/>
      <protection/>
    </xf>
    <xf numFmtId="0" fontId="42" fillId="0" borderId="21" xfId="54" applyFont="1" applyBorder="1" applyAlignment="1">
      <alignment horizontal="center" vertical="center"/>
      <protection/>
    </xf>
    <xf numFmtId="0" fontId="42" fillId="0" borderId="22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2" fillId="0" borderId="10" xfId="54" applyFont="1" applyBorder="1" applyAlignment="1">
      <alignment horizontal="center" vertical="center"/>
      <protection/>
    </xf>
    <xf numFmtId="0" fontId="42" fillId="0" borderId="17" xfId="54" applyFont="1" applyBorder="1" applyAlignment="1">
      <alignment horizontal="center" vertical="center"/>
      <protection/>
    </xf>
    <xf numFmtId="0" fontId="43" fillId="0" borderId="11" xfId="54" applyFont="1" applyBorder="1" applyAlignment="1">
      <alignment horizontal="center" vertical="center" wrapText="1"/>
      <protection/>
    </xf>
    <xf numFmtId="0" fontId="42" fillId="0" borderId="15" xfId="54" applyFont="1" applyBorder="1" applyAlignment="1">
      <alignment horizontal="left" vertical="center" wrapText="1"/>
      <protection/>
    </xf>
    <xf numFmtId="0" fontId="43" fillId="0" borderId="11" xfId="54" applyFont="1" applyBorder="1" applyAlignment="1">
      <alignment horizontal="center" vertical="center"/>
      <protection/>
    </xf>
    <xf numFmtId="0" fontId="42" fillId="0" borderId="15" xfId="54" applyFont="1" applyBorder="1" applyAlignment="1">
      <alignment horizontal="left" vertical="center"/>
      <protection/>
    </xf>
    <xf numFmtId="0" fontId="43" fillId="0" borderId="11" xfId="54" applyFont="1" applyFill="1" applyBorder="1" applyAlignment="1">
      <alignment horizontal="center" vertical="center" wrapText="1"/>
      <protection/>
    </xf>
    <xf numFmtId="0" fontId="43" fillId="0" borderId="12" xfId="54" applyFont="1" applyFill="1" applyBorder="1" applyAlignment="1">
      <alignment horizontal="center" vertical="center" wrapText="1"/>
      <protection/>
    </xf>
    <xf numFmtId="0" fontId="22" fillId="0" borderId="33" xfId="52" applyFont="1" applyBorder="1" applyAlignment="1" applyProtection="1">
      <alignment horizontal="left" vertical="center"/>
      <protection/>
    </xf>
    <xf numFmtId="0" fontId="22" fillId="0" borderId="11" xfId="52" applyFont="1" applyBorder="1" applyAlignment="1" applyProtection="1">
      <alignment horizontal="left" vertical="center"/>
      <protection/>
    </xf>
    <xf numFmtId="0" fontId="42" fillId="0" borderId="21" xfId="54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schet-privoda-telezhki" xfId="52"/>
    <cellStyle name="Обычный_veter" xfId="53"/>
    <cellStyle name="Обычный_vremya-ohlazhdeniya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800080"/>
                </a:solidFill>
              </a:rPr>
              <a:t>Зависимость температуры воздуха в помещении от времени после отключения отопления /t</a:t>
            </a:r>
            <a:r>
              <a:rPr lang="en-US" cap="none" sz="1200" b="0" i="0" u="sng" baseline="-25000">
                <a:solidFill>
                  <a:srgbClr val="800080"/>
                </a:solidFill>
              </a:rPr>
              <a:t>2</a:t>
            </a:r>
            <a:r>
              <a:rPr lang="en-US" cap="none" sz="1200" b="0" i="0" u="sng" baseline="0">
                <a:solidFill>
                  <a:srgbClr val="800080"/>
                </a:solidFill>
              </a:rPr>
              <a:t>=f(z) при t</a:t>
            </a:r>
            <a:r>
              <a:rPr lang="en-US" cap="none" sz="1200" b="0" i="0" u="sng" baseline="-25000">
                <a:solidFill>
                  <a:srgbClr val="800080"/>
                </a:solidFill>
              </a:rPr>
              <a:t>н</a:t>
            </a:r>
            <a:r>
              <a:rPr lang="en-US" cap="none" sz="1200" b="0" i="0" u="sng" baseline="0">
                <a:solidFill>
                  <a:srgbClr val="800080"/>
                </a:solidFill>
              </a:rPr>
              <a:t>=const/</a:t>
            </a:r>
          </a:p>
        </c:rich>
      </c:tx>
      <c:layout>
        <c:manualLayout>
          <c:xMode val="factor"/>
          <c:yMode val="factor"/>
          <c:x val="0.04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75"/>
          <c:w val="0.9432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v>t2=f(z)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1!$G$17:$V$17</c:f>
              <c:numCache/>
            </c:numRef>
          </c:xVal>
          <c:yVal>
            <c:numRef>
              <c:f>1!$G$16:$V$16</c:f>
              <c:numCache/>
            </c:numRef>
          </c:yVal>
          <c:smooth val="1"/>
        </c:ser>
        <c:ser>
          <c:idx val="1"/>
          <c:order val="1"/>
          <c:tx>
            <c:v>t2=+8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1!$G$17:$V$17</c:f>
              <c:numCache/>
            </c:numRef>
          </c:xVal>
          <c:yVal>
            <c:numRef>
              <c:f>1!$G$15:$V$15</c:f>
              <c:numCache/>
            </c:numRef>
          </c:yVal>
          <c:smooth val="1"/>
        </c:ser>
        <c:ser>
          <c:idx val="2"/>
          <c:order val="2"/>
          <c:tx>
            <c:v>t2=0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1!$G$17:$V$17</c:f>
              <c:numCache/>
            </c:numRef>
          </c:xVal>
          <c:yVal>
            <c:numRef>
              <c:f>1!$G$14:$V$14</c:f>
              <c:numCache/>
            </c:numRef>
          </c:yVal>
          <c:smooth val="1"/>
        </c:ser>
        <c:axId val="43967773"/>
        <c:axId val="60165638"/>
      </c:scatterChart>
      <c:val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80"/>
                    </a:solidFill>
                  </a:rPr>
                  <a:t>ВРЕМЯ (z), час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60165638"/>
        <c:crossesAt val="-30"/>
        <c:crossBetween val="midCat"/>
        <c:dispUnits/>
        <c:majorUnit val="2"/>
      </c:valAx>
      <c:valAx>
        <c:axId val="6016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80"/>
                    </a:solidFill>
                  </a:rPr>
                  <a:t>ТЕМПЕРАТУРА (t</a:t>
                </a:r>
                <a:r>
                  <a:rPr lang="en-US" cap="none" sz="1175" b="0" i="0" u="none" baseline="-25000">
                    <a:solidFill>
                      <a:srgbClr val="000080"/>
                    </a:solidFill>
                  </a:rPr>
                  <a:t>2</a:t>
                </a:r>
                <a:r>
                  <a:rPr lang="en-US" cap="none" sz="1175" b="0" i="0" u="none" baseline="0">
                    <a:solidFill>
                      <a:srgbClr val="000080"/>
                    </a:solidFill>
                  </a:rPr>
                  <a:t>), С 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43967773"/>
        <c:crosses val="autoZero"/>
        <c:crossBetween val="midCat"/>
        <c:dispUnits/>
        <c:majorUnit val="2"/>
      </c:valAx>
      <c:spPr>
        <a:gradFill rotWithShape="1">
          <a:gsLst>
            <a:gs pos="0">
              <a:srgbClr val="00FFFF"/>
            </a:gs>
            <a:gs pos="50000">
              <a:srgbClr val="CCFFFF"/>
            </a:gs>
            <a:gs pos="100000">
              <a:srgbClr val="00FFFF"/>
            </a:gs>
          </a:gsLst>
          <a:lin ang="18900000" scaled="1"/>
        </a:gra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21</xdr:col>
      <xdr:colOff>295275</xdr:colOff>
      <xdr:row>14</xdr:row>
      <xdr:rowOff>190500</xdr:rowOff>
    </xdr:to>
    <xdr:graphicFrame>
      <xdr:nvGraphicFramePr>
        <xdr:cNvPr id="1" name="Chart 2"/>
        <xdr:cNvGraphicFramePr/>
      </xdr:nvGraphicFramePr>
      <xdr:xfrm>
        <a:off x="4676775" y="9525"/>
        <a:ext cx="5124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28125" style="2" customWidth="1"/>
    <col min="2" max="2" width="42.00390625" style="2" customWidth="1"/>
    <col min="3" max="3" width="7.8515625" style="2" customWidth="1"/>
    <col min="4" max="4" width="9.28125" style="2" customWidth="1"/>
    <col min="5" max="5" width="7.7109375" style="2" customWidth="1"/>
    <col min="6" max="6" width="3.8515625" style="2" bestFit="1" customWidth="1"/>
    <col min="7" max="8" width="4.57421875" style="2" customWidth="1"/>
    <col min="9" max="22" width="4.57421875" style="3" customWidth="1"/>
    <col min="23" max="16384" width="10.28125" style="2" customWidth="1"/>
  </cols>
  <sheetData>
    <row r="1" spans="1:6" ht="45" customHeight="1" thickBot="1">
      <c r="A1" s="77" t="s">
        <v>63</v>
      </c>
      <c r="B1" s="78"/>
      <c r="C1" s="78"/>
      <c r="D1" s="78"/>
      <c r="E1" s="78"/>
      <c r="F1" s="1"/>
    </row>
    <row r="2" spans="1:6" ht="39" thickBot="1">
      <c r="A2" s="99" t="s">
        <v>21</v>
      </c>
      <c r="B2" s="100"/>
      <c r="C2" s="12" t="s">
        <v>0</v>
      </c>
      <c r="D2" s="12" t="s">
        <v>1</v>
      </c>
      <c r="E2" s="13" t="s">
        <v>2</v>
      </c>
      <c r="F2" s="4"/>
    </row>
    <row r="3" spans="1:21" ht="30">
      <c r="A3" s="36">
        <v>1</v>
      </c>
      <c r="B3" s="37" t="s">
        <v>10</v>
      </c>
      <c r="C3" s="38" t="s">
        <v>15</v>
      </c>
      <c r="D3" s="39">
        <v>20</v>
      </c>
      <c r="E3" s="40" t="s">
        <v>4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6.5">
      <c r="A4" s="29">
        <v>2</v>
      </c>
      <c r="B4" s="34" t="s">
        <v>7</v>
      </c>
      <c r="C4" s="8" t="s">
        <v>8</v>
      </c>
      <c r="D4" s="9">
        <v>-10</v>
      </c>
      <c r="E4" s="31" t="s">
        <v>16</v>
      </c>
      <c r="F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0">
      <c r="A5" s="29">
        <v>3</v>
      </c>
      <c r="B5" s="30" t="s">
        <v>13</v>
      </c>
      <c r="C5" s="8" t="s">
        <v>5</v>
      </c>
      <c r="D5" s="9">
        <v>20</v>
      </c>
      <c r="E5" s="31" t="s">
        <v>3</v>
      </c>
      <c r="F5" s="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5" ht="30.75" thickBot="1">
      <c r="A6" s="32">
        <v>4</v>
      </c>
      <c r="B6" s="35" t="s">
        <v>17</v>
      </c>
      <c r="C6" s="24" t="s">
        <v>6</v>
      </c>
      <c r="D6" s="25">
        <v>8</v>
      </c>
      <c r="E6" s="33" t="s">
        <v>3</v>
      </c>
    </row>
    <row r="7" spans="1:5" ht="15.75">
      <c r="A7" s="26">
        <v>5</v>
      </c>
      <c r="B7" s="28" t="s">
        <v>9</v>
      </c>
      <c r="C7" s="27" t="s">
        <v>11</v>
      </c>
      <c r="D7" s="47">
        <f>D3*LN((D5-D4)/(D6-D4))</f>
        <v>10.216512475319814</v>
      </c>
      <c r="E7" s="48" t="s">
        <v>12</v>
      </c>
    </row>
    <row r="8" spans="1:22" ht="16.5" thickBot="1">
      <c r="A8" s="49">
        <v>6</v>
      </c>
      <c r="B8" s="50" t="s">
        <v>18</v>
      </c>
      <c r="C8" s="51" t="s">
        <v>20</v>
      </c>
      <c r="D8" s="52">
        <f>(D5-D6)/D7</f>
        <v>1.1745691133827307</v>
      </c>
      <c r="E8" s="53" t="s">
        <v>19</v>
      </c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">
      <c r="A9" s="14"/>
      <c r="B9" s="14"/>
      <c r="C9" s="14"/>
      <c r="D9" s="14"/>
      <c r="E9" s="14"/>
      <c r="F9" s="15"/>
      <c r="G9" s="16"/>
      <c r="H9" s="11"/>
      <c r="I9" s="11"/>
      <c r="J9" s="11"/>
      <c r="K9" s="11"/>
      <c r="L9" s="11"/>
      <c r="M9" s="11"/>
      <c r="N9" s="17"/>
      <c r="O9" s="11"/>
      <c r="P9" s="11"/>
      <c r="Q9" s="11"/>
      <c r="R9" s="11"/>
      <c r="S9" s="11"/>
      <c r="T9" s="11"/>
      <c r="U9" s="11"/>
      <c r="V9" s="11"/>
    </row>
    <row r="10" spans="1:22" ht="15">
      <c r="A10" s="14"/>
      <c r="B10" s="14"/>
      <c r="C10" s="14"/>
      <c r="D10" s="14"/>
      <c r="E10" s="14"/>
      <c r="F10" s="15"/>
      <c r="G10" s="18"/>
      <c r="H10" s="11"/>
      <c r="I10" s="11"/>
      <c r="J10" s="1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">
      <c r="A11" s="14"/>
      <c r="B11" s="14"/>
      <c r="C11" s="14"/>
      <c r="D11" s="14"/>
      <c r="E11" s="14"/>
      <c r="F11" s="15"/>
      <c r="G11" s="18"/>
      <c r="H11" s="11"/>
      <c r="I11" s="11"/>
      <c r="J11" s="1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>
      <c r="A12" s="14"/>
      <c r="B12" s="14"/>
      <c r="C12" s="14"/>
      <c r="D12" s="14"/>
      <c r="E12" s="14"/>
      <c r="F12" s="15"/>
      <c r="G12" s="11"/>
      <c r="H12" s="11"/>
      <c r="I12" s="11"/>
      <c r="J12" s="1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4"/>
      <c r="B13" s="14"/>
      <c r="C13" s="14"/>
      <c r="D13" s="14"/>
      <c r="E13" s="14"/>
      <c r="F13" s="15"/>
      <c r="G13" s="11"/>
      <c r="H13" s="11"/>
      <c r="I13" s="11"/>
      <c r="J13" s="20"/>
      <c r="K13" s="21"/>
      <c r="L13" s="21"/>
      <c r="M13" s="22"/>
      <c r="N13" s="23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4"/>
      <c r="B14" s="14"/>
      <c r="C14" s="14"/>
      <c r="D14" s="14"/>
      <c r="E14" s="14"/>
      <c r="F14" s="15"/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</row>
    <row r="15" spans="1:22" ht="15.75" thickBot="1">
      <c r="A15" s="14"/>
      <c r="B15" s="14"/>
      <c r="C15" s="14"/>
      <c r="D15" s="14"/>
      <c r="E15" s="14"/>
      <c r="F15" s="15"/>
      <c r="G15" s="41">
        <v>8</v>
      </c>
      <c r="H15" s="41">
        <v>8</v>
      </c>
      <c r="I15" s="41">
        <v>8</v>
      </c>
      <c r="J15" s="41">
        <v>8</v>
      </c>
      <c r="K15" s="41">
        <v>8</v>
      </c>
      <c r="L15" s="41">
        <v>8</v>
      </c>
      <c r="M15" s="41">
        <v>8</v>
      </c>
      <c r="N15" s="41">
        <v>8</v>
      </c>
      <c r="O15" s="41">
        <v>8</v>
      </c>
      <c r="P15" s="41">
        <v>8</v>
      </c>
      <c r="Q15" s="41">
        <v>8</v>
      </c>
      <c r="R15" s="41">
        <v>8</v>
      </c>
      <c r="S15" s="41">
        <v>8</v>
      </c>
      <c r="T15" s="41">
        <v>8</v>
      </c>
      <c r="U15" s="41">
        <v>8</v>
      </c>
      <c r="V15" s="41">
        <v>8</v>
      </c>
    </row>
    <row r="16" spans="4:22" ht="16.5">
      <c r="D16" s="14"/>
      <c r="F16" s="59" t="s">
        <v>14</v>
      </c>
      <c r="G16" s="44">
        <f>$D$4+($D$5-$D$4)/EXP(G17/$D$3)</f>
        <v>20</v>
      </c>
      <c r="H16" s="42">
        <f aca="true" t="shared" si="0" ref="H16:V16">$D$4+($D$5-$D$4)/EXP(H17/$D$3)</f>
        <v>17.145122541078784</v>
      </c>
      <c r="I16" s="42">
        <f t="shared" si="0"/>
        <v>14.561922592339457</v>
      </c>
      <c r="J16" s="42">
        <f t="shared" si="0"/>
        <v>12.224546620451534</v>
      </c>
      <c r="K16" s="42">
        <f t="shared" si="0"/>
        <v>10.10960138106918</v>
      </c>
      <c r="L16" s="42">
        <f t="shared" si="0"/>
        <v>8.195919791379001</v>
      </c>
      <c r="M16" s="42">
        <f t="shared" si="0"/>
        <v>6.464349082820792</v>
      </c>
      <c r="N16" s="42">
        <f t="shared" si="0"/>
        <v>4.897559113742284</v>
      </c>
      <c r="O16" s="42">
        <f t="shared" si="0"/>
        <v>3.479868923516646</v>
      </c>
      <c r="P16" s="42">
        <f t="shared" si="0"/>
        <v>2.197089792217973</v>
      </c>
      <c r="Q16" s="42">
        <f t="shared" si="0"/>
        <v>1.036383235143271</v>
      </c>
      <c r="R16" s="42">
        <f t="shared" si="0"/>
        <v>-0.013867489057615145</v>
      </c>
      <c r="S16" s="42">
        <f t="shared" si="0"/>
        <v>-0.964173642633936</v>
      </c>
      <c r="T16" s="42">
        <f t="shared" si="0"/>
        <v>-1.824046208979622</v>
      </c>
      <c r="U16" s="42">
        <f t="shared" si="0"/>
        <v>-2.602091081751806</v>
      </c>
      <c r="V16" s="43">
        <f t="shared" si="0"/>
        <v>-3.3060951955471047</v>
      </c>
    </row>
    <row r="17" spans="4:22" ht="15.75">
      <c r="D17" s="14"/>
      <c r="F17" s="60" t="s">
        <v>11</v>
      </c>
      <c r="G17" s="54">
        <f>0</f>
        <v>0</v>
      </c>
      <c r="H17" s="58">
        <v>2</v>
      </c>
      <c r="I17" s="45">
        <f>H17+$H$17</f>
        <v>4</v>
      </c>
      <c r="J17" s="45">
        <f aca="true" t="shared" si="1" ref="J17:V17">I17+$H$17</f>
        <v>6</v>
      </c>
      <c r="K17" s="45">
        <f t="shared" si="1"/>
        <v>8</v>
      </c>
      <c r="L17" s="45">
        <f t="shared" si="1"/>
        <v>10</v>
      </c>
      <c r="M17" s="45">
        <f t="shared" si="1"/>
        <v>12</v>
      </c>
      <c r="N17" s="45">
        <f t="shared" si="1"/>
        <v>14</v>
      </c>
      <c r="O17" s="45">
        <f t="shared" si="1"/>
        <v>16</v>
      </c>
      <c r="P17" s="45">
        <f t="shared" si="1"/>
        <v>18</v>
      </c>
      <c r="Q17" s="45">
        <f t="shared" si="1"/>
        <v>20</v>
      </c>
      <c r="R17" s="45">
        <f t="shared" si="1"/>
        <v>22</v>
      </c>
      <c r="S17" s="45">
        <f t="shared" si="1"/>
        <v>24</v>
      </c>
      <c r="T17" s="45">
        <f t="shared" si="1"/>
        <v>26</v>
      </c>
      <c r="U17" s="45">
        <f t="shared" si="1"/>
        <v>28</v>
      </c>
      <c r="V17" s="46">
        <f t="shared" si="1"/>
        <v>30</v>
      </c>
    </row>
    <row r="18" spans="4:22" ht="16.5" thickBot="1">
      <c r="D18" s="14"/>
      <c r="F18" s="64" t="s">
        <v>20</v>
      </c>
      <c r="G18" s="55" t="s">
        <v>22</v>
      </c>
      <c r="H18" s="56">
        <f>(G16-H16)/(H17-G17)</f>
        <v>1.427438729460608</v>
      </c>
      <c r="I18" s="56">
        <f>(H16-I16)/(I17-H17)</f>
        <v>1.2915999743696638</v>
      </c>
      <c r="J18" s="56">
        <f aca="true" t="shared" si="2" ref="J18:V18">(I16-J16)/(J17-I17)</f>
        <v>1.1686879859439614</v>
      </c>
      <c r="K18" s="56">
        <f t="shared" si="2"/>
        <v>1.0574726196911772</v>
      </c>
      <c r="L18" s="56">
        <f t="shared" si="2"/>
        <v>0.956840794845089</v>
      </c>
      <c r="M18" s="56">
        <f t="shared" si="2"/>
        <v>0.8657853542791045</v>
      </c>
      <c r="N18" s="56">
        <f t="shared" si="2"/>
        <v>0.783394984539254</v>
      </c>
      <c r="O18" s="56">
        <f t="shared" si="2"/>
        <v>0.7088450951128191</v>
      </c>
      <c r="P18" s="56">
        <f t="shared" si="2"/>
        <v>0.6413895656493365</v>
      </c>
      <c r="Q18" s="56">
        <f t="shared" si="2"/>
        <v>0.5803532785373511</v>
      </c>
      <c r="R18" s="56">
        <f t="shared" si="2"/>
        <v>0.525125362100443</v>
      </c>
      <c r="S18" s="56">
        <f t="shared" si="2"/>
        <v>0.47515307678816043</v>
      </c>
      <c r="T18" s="56">
        <f t="shared" si="2"/>
        <v>0.42993628317284305</v>
      </c>
      <c r="U18" s="56">
        <f t="shared" si="2"/>
        <v>0.3890224363860919</v>
      </c>
      <c r="V18" s="57">
        <f t="shared" si="2"/>
        <v>0.3520020568976494</v>
      </c>
    </row>
    <row r="19" spans="4:22" s="3" customFormat="1" ht="15.75">
      <c r="D19" s="70"/>
      <c r="F19" s="71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21" thickBot="1">
      <c r="A20" s="80" t="s">
        <v>62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45" customHeight="1" thickBot="1">
      <c r="A21" s="68" t="s">
        <v>29</v>
      </c>
      <c r="B21" s="93" t="s">
        <v>23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5" t="s">
        <v>24</v>
      </c>
      <c r="O21" s="95"/>
      <c r="P21" s="95"/>
      <c r="Q21" s="95"/>
      <c r="R21" s="95"/>
      <c r="S21" s="95"/>
      <c r="T21" s="97" t="s">
        <v>27</v>
      </c>
      <c r="U21" s="97"/>
      <c r="V21" s="98"/>
    </row>
    <row r="22" spans="1:22" ht="15" customHeight="1">
      <c r="A22" s="75" t="s">
        <v>47</v>
      </c>
      <c r="B22" s="94" t="s">
        <v>30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6" t="s">
        <v>25</v>
      </c>
      <c r="O22" s="96"/>
      <c r="P22" s="96"/>
      <c r="Q22" s="96"/>
      <c r="R22" s="96"/>
      <c r="S22" s="96"/>
      <c r="T22" s="67">
        <v>42</v>
      </c>
      <c r="U22" s="67"/>
      <c r="V22" s="90"/>
    </row>
    <row r="23" spans="1:22" ht="15" customHeight="1">
      <c r="A23" s="7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85" t="s">
        <v>26</v>
      </c>
      <c r="O23" s="85"/>
      <c r="P23" s="85"/>
      <c r="Q23" s="85"/>
      <c r="R23" s="85"/>
      <c r="S23" s="85"/>
      <c r="T23" s="91">
        <v>46</v>
      </c>
      <c r="U23" s="91"/>
      <c r="V23" s="92"/>
    </row>
    <row r="24" spans="1:22" ht="15" customHeight="1">
      <c r="A24" s="76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85" t="s">
        <v>28</v>
      </c>
      <c r="O24" s="85"/>
      <c r="P24" s="85"/>
      <c r="Q24" s="85"/>
      <c r="R24" s="85"/>
      <c r="S24" s="85"/>
      <c r="T24" s="91">
        <v>77</v>
      </c>
      <c r="U24" s="91"/>
      <c r="V24" s="92"/>
    </row>
    <row r="25" spans="1:22" ht="14.25">
      <c r="A25" s="76" t="s">
        <v>48</v>
      </c>
      <c r="B25" s="74" t="s">
        <v>31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85" t="s">
        <v>25</v>
      </c>
      <c r="O25" s="85"/>
      <c r="P25" s="85"/>
      <c r="Q25" s="85"/>
      <c r="R25" s="85"/>
      <c r="S25" s="85"/>
      <c r="T25" s="86">
        <v>32</v>
      </c>
      <c r="U25" s="86"/>
      <c r="V25" s="87"/>
    </row>
    <row r="26" spans="1:22" ht="14.25">
      <c r="A26" s="7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85" t="s">
        <v>32</v>
      </c>
      <c r="O26" s="85"/>
      <c r="P26" s="85"/>
      <c r="Q26" s="85"/>
      <c r="R26" s="85"/>
      <c r="S26" s="85"/>
      <c r="T26" s="86">
        <v>40</v>
      </c>
      <c r="U26" s="86"/>
      <c r="V26" s="87"/>
    </row>
    <row r="27" spans="1:22" ht="14.25">
      <c r="A27" s="76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85" t="s">
        <v>28</v>
      </c>
      <c r="O27" s="85"/>
      <c r="P27" s="85"/>
      <c r="Q27" s="85"/>
      <c r="R27" s="85"/>
      <c r="S27" s="85"/>
      <c r="T27" s="86">
        <v>51</v>
      </c>
      <c r="U27" s="86"/>
      <c r="V27" s="87"/>
    </row>
    <row r="28" spans="1:22" ht="42.75" customHeight="1">
      <c r="A28" s="65" t="s">
        <v>49</v>
      </c>
      <c r="B28" s="74" t="s">
        <v>33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 t="s">
        <v>25</v>
      </c>
      <c r="O28" s="85"/>
      <c r="P28" s="85"/>
      <c r="Q28" s="85"/>
      <c r="R28" s="85"/>
      <c r="S28" s="85"/>
      <c r="T28" s="86">
        <v>40</v>
      </c>
      <c r="U28" s="86"/>
      <c r="V28" s="87"/>
    </row>
    <row r="29" spans="1:22" ht="14.25">
      <c r="A29" s="76" t="s">
        <v>50</v>
      </c>
      <c r="B29" s="85" t="s">
        <v>35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 t="s">
        <v>34</v>
      </c>
      <c r="O29" s="85"/>
      <c r="P29" s="85"/>
      <c r="Q29" s="85"/>
      <c r="R29" s="85"/>
      <c r="S29" s="85"/>
      <c r="T29" s="86" t="s">
        <v>36</v>
      </c>
      <c r="U29" s="86"/>
      <c r="V29" s="87"/>
    </row>
    <row r="30" spans="1:22" ht="14.25">
      <c r="A30" s="7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 t="s">
        <v>28</v>
      </c>
      <c r="O30" s="85"/>
      <c r="P30" s="85"/>
      <c r="Q30" s="85"/>
      <c r="R30" s="85"/>
      <c r="S30" s="85"/>
      <c r="T30" s="86" t="s">
        <v>37</v>
      </c>
      <c r="U30" s="86"/>
      <c r="V30" s="87"/>
    </row>
    <row r="31" spans="1:22" ht="15" thickBot="1">
      <c r="A31" s="66" t="s">
        <v>51</v>
      </c>
      <c r="B31" s="82" t="s">
        <v>38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 t="s">
        <v>39</v>
      </c>
      <c r="U31" s="83"/>
      <c r="V31" s="84"/>
    </row>
    <row r="32" spans="1:22" ht="14.25">
      <c r="A32" s="69" t="s">
        <v>52</v>
      </c>
      <c r="B32" s="101" t="s">
        <v>40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88" t="s">
        <v>41</v>
      </c>
      <c r="U32" s="88"/>
      <c r="V32" s="89"/>
    </row>
    <row r="33" spans="1:22" ht="14.25">
      <c r="A33" s="65" t="s">
        <v>53</v>
      </c>
      <c r="B33" s="85" t="s">
        <v>42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>
        <v>53</v>
      </c>
      <c r="U33" s="86"/>
      <c r="V33" s="87"/>
    </row>
    <row r="34" spans="1:22" ht="14.25">
      <c r="A34" s="65" t="s">
        <v>54</v>
      </c>
      <c r="B34" s="85" t="s">
        <v>43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6">
        <v>33</v>
      </c>
      <c r="U34" s="86"/>
      <c r="V34" s="87"/>
    </row>
    <row r="35" spans="1:22" ht="14.25">
      <c r="A35" s="65" t="s">
        <v>55</v>
      </c>
      <c r="B35" s="85" t="s">
        <v>44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>
        <v>30</v>
      </c>
      <c r="U35" s="86"/>
      <c r="V35" s="87"/>
    </row>
    <row r="36" spans="1:22" ht="15" thickBot="1">
      <c r="A36" s="66" t="s">
        <v>56</v>
      </c>
      <c r="B36" s="82" t="s">
        <v>45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 t="s">
        <v>46</v>
      </c>
      <c r="U36" s="83"/>
      <c r="V36" s="84"/>
    </row>
    <row r="37" spans="1:22" ht="14.25">
      <c r="A37" s="62"/>
      <c r="B37" s="62"/>
      <c r="C37" s="62"/>
      <c r="D37" s="62"/>
      <c r="E37" s="62"/>
      <c r="F37" s="62"/>
      <c r="G37" s="6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4.25">
      <c r="A38" s="61" t="s">
        <v>57</v>
      </c>
      <c r="B38" s="79" t="s">
        <v>61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4.25">
      <c r="A39" s="61" t="s">
        <v>58</v>
      </c>
      <c r="B39" s="79" t="s">
        <v>60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4.25">
      <c r="A40" s="62"/>
      <c r="B40" s="79" t="s">
        <v>59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63"/>
      <c r="O40" s="63"/>
      <c r="P40" s="63"/>
      <c r="Q40" s="63"/>
      <c r="R40" s="63"/>
      <c r="S40" s="63"/>
      <c r="T40" s="63"/>
      <c r="U40" s="63"/>
      <c r="V40" s="63"/>
    </row>
  </sheetData>
  <sheetProtection sheet="1"/>
  <mergeCells count="52">
    <mergeCell ref="B31:M31"/>
    <mergeCell ref="N31:S31"/>
    <mergeCell ref="A1:E1"/>
    <mergeCell ref="A2:B2"/>
    <mergeCell ref="T21:V21"/>
    <mergeCell ref="N29:S29"/>
    <mergeCell ref="N30:S30"/>
    <mergeCell ref="A29:A30"/>
    <mergeCell ref="B21:M21"/>
    <mergeCell ref="N24:S24"/>
    <mergeCell ref="B22:M24"/>
    <mergeCell ref="A25:A27"/>
    <mergeCell ref="N21:S21"/>
    <mergeCell ref="N22:S22"/>
    <mergeCell ref="N23:S23"/>
    <mergeCell ref="A22:A24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B25:M27"/>
    <mergeCell ref="N25:S25"/>
    <mergeCell ref="N26:S26"/>
    <mergeCell ref="N27:S27"/>
    <mergeCell ref="N28:S28"/>
    <mergeCell ref="B28:M28"/>
    <mergeCell ref="B29:M30"/>
    <mergeCell ref="B35:M35"/>
    <mergeCell ref="N35:S35"/>
    <mergeCell ref="T35:V35"/>
    <mergeCell ref="T32:V32"/>
    <mergeCell ref="B33:M33"/>
    <mergeCell ref="N33:S33"/>
    <mergeCell ref="T33:V33"/>
    <mergeCell ref="B32:M32"/>
    <mergeCell ref="N32:S32"/>
    <mergeCell ref="B39:M39"/>
    <mergeCell ref="B40:M40"/>
    <mergeCell ref="A20:V20"/>
    <mergeCell ref="B36:M36"/>
    <mergeCell ref="N36:S36"/>
    <mergeCell ref="T36:V36"/>
    <mergeCell ref="B38:M38"/>
    <mergeCell ref="B34:M34"/>
    <mergeCell ref="N34:S34"/>
    <mergeCell ref="T34:V3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2019-02-17T12:17:06Z</dcterms:modified>
  <cp:category/>
  <cp:version/>
  <cp:contentType/>
  <cp:contentStatus/>
</cp:coreProperties>
</file>